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440EABF-0F0A-45DB-8F07-CF24B11A9F3C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Услуги спортсооружений (2026)" sheetId="3" r:id="rId1"/>
    <sheet name="спорт-мас мероприятия (2026 )" sheetId="5" r:id="rId2"/>
  </sheets>
  <definedNames>
    <definedName name="_xlnm.Print_Area" localSheetId="1">'спорт-мас мероприятия (2026 )'!$A$1:$D$22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3" l="1"/>
  <c r="B30" i="3" s="1"/>
  <c r="C16" i="5" l="1"/>
  <c r="B16" i="5"/>
  <c r="C14" i="5"/>
  <c r="B14" i="5"/>
  <c r="C21" i="3"/>
  <c r="B21" i="3" s="1"/>
  <c r="C19" i="3"/>
  <c r="B19" i="3" s="1"/>
  <c r="C19" i="5" l="1"/>
  <c r="B19" i="5" s="1"/>
  <c r="C34" i="3" l="1"/>
  <c r="B34" i="3" s="1"/>
  <c r="C27" i="3"/>
  <c r="B27" i="3" s="1"/>
  <c r="C69" i="3" l="1"/>
  <c r="B69" i="3" s="1"/>
  <c r="C35" i="3" l="1"/>
  <c r="B35" i="3" s="1"/>
  <c r="C18" i="5" l="1"/>
  <c r="B18" i="5" s="1"/>
  <c r="C42" i="3"/>
  <c r="B42" i="3" s="1"/>
  <c r="C43" i="3" l="1"/>
  <c r="B43" i="3" s="1"/>
  <c r="C9" i="5" l="1"/>
  <c r="B9" i="5" s="1"/>
  <c r="C10" i="5"/>
  <c r="B10" i="5" s="1"/>
  <c r="C11" i="5"/>
  <c r="B11" i="5" s="1"/>
  <c r="C22" i="5"/>
  <c r="B22" i="5" s="1"/>
  <c r="C20" i="5"/>
  <c r="B20" i="5" s="1"/>
  <c r="C15" i="5"/>
  <c r="B15" i="5" s="1"/>
  <c r="C13" i="5"/>
  <c r="B13" i="5" s="1"/>
  <c r="C8" i="5"/>
  <c r="B8" i="5" s="1"/>
  <c r="C7" i="5"/>
  <c r="B7" i="5" s="1"/>
  <c r="C6" i="5"/>
  <c r="B6" i="5" s="1"/>
  <c r="C5" i="5"/>
  <c r="B5" i="5" s="1"/>
  <c r="C73" i="3" l="1"/>
  <c r="B73" i="3" s="1"/>
  <c r="C72" i="3"/>
  <c r="B72" i="3" s="1"/>
  <c r="C71" i="3"/>
  <c r="B71" i="3" s="1"/>
  <c r="C70" i="3"/>
  <c r="B70" i="3" s="1"/>
  <c r="C68" i="3"/>
  <c r="B68" i="3" s="1"/>
  <c r="C66" i="3"/>
  <c r="B66" i="3" s="1"/>
  <c r="C65" i="3"/>
  <c r="B65" i="3" s="1"/>
  <c r="C64" i="3"/>
  <c r="B64" i="3" s="1"/>
  <c r="C62" i="3"/>
  <c r="B62" i="3" s="1"/>
  <c r="C60" i="3"/>
  <c r="B60" i="3" s="1"/>
  <c r="C59" i="3"/>
  <c r="B59" i="3" s="1"/>
  <c r="B56" i="3"/>
  <c r="B54" i="3"/>
  <c r="B51" i="3"/>
  <c r="C46" i="3"/>
  <c r="B46" i="3" s="1"/>
  <c r="C45" i="3"/>
  <c r="B45" i="3" s="1"/>
  <c r="C44" i="3"/>
  <c r="B44" i="3" s="1"/>
  <c r="C41" i="3"/>
  <c r="B41" i="3" s="1"/>
  <c r="C37" i="3"/>
  <c r="B37" i="3" s="1"/>
  <c r="C36" i="3"/>
  <c r="B36" i="3" s="1"/>
  <c r="C33" i="3"/>
  <c r="B33" i="3" s="1"/>
  <c r="C31" i="3"/>
  <c r="B31" i="3" s="1"/>
  <c r="C29" i="3"/>
  <c r="B29" i="3" s="1"/>
  <c r="C28" i="3"/>
  <c r="B28" i="3" s="1"/>
  <c r="C26" i="3"/>
  <c r="B26" i="3" s="1"/>
  <c r="C24" i="3"/>
  <c r="B24" i="3" s="1"/>
  <c r="C23" i="3"/>
  <c r="B23" i="3" s="1"/>
  <c r="C22" i="3"/>
  <c r="B22" i="3" s="1"/>
  <c r="C20" i="3"/>
  <c r="B20" i="3" s="1"/>
  <c r="C18" i="3"/>
  <c r="B18" i="3" s="1"/>
  <c r="C17" i="3"/>
  <c r="B17" i="3" s="1"/>
  <c r="C16" i="3"/>
  <c r="B16" i="3" s="1"/>
  <c r="C15" i="3"/>
  <c r="B15" i="3" s="1"/>
  <c r="C14" i="3"/>
  <c r="B14" i="3" s="1"/>
</calcChain>
</file>

<file path=xl/sharedStrings.xml><?xml version="1.0" encoding="utf-8"?>
<sst xmlns="http://schemas.openxmlformats.org/spreadsheetml/2006/main" count="106" uniqueCount="94">
  <si>
    <t>Наименование услуги</t>
  </si>
  <si>
    <t>НДС 20% (руб. коп.)</t>
  </si>
  <si>
    <t xml:space="preserve">Цена с НДС (руб. коп.) </t>
  </si>
  <si>
    <t>Услуги теннисных кортов</t>
  </si>
  <si>
    <t>Услуги тренажерного зала</t>
  </si>
  <si>
    <t>Услуги медико-восстановительного центра</t>
  </si>
  <si>
    <t>Услуги спортивных сооружений</t>
  </si>
  <si>
    <t>Комплекс услуг в разминочном зале на 1 час</t>
  </si>
  <si>
    <t>Услуги платных групп</t>
  </si>
  <si>
    <t>без НДС</t>
  </si>
  <si>
    <t>Медицинские услуги</t>
  </si>
  <si>
    <t>Медицинские услуги (организация оказания медицинской помощи (первичной) спортсменам, тренерам, иным лицам в месте проведения спортивного мероприятия) за 1 час</t>
  </si>
  <si>
    <t>Услуги хранения велосипеда за 1 месяц</t>
  </si>
  <si>
    <t>Услуги автостоянки</t>
  </si>
  <si>
    <t>Услуга по хранению единицы автотранспортного средства на крытой автостоянке</t>
  </si>
  <si>
    <t>в месяц</t>
  </si>
  <si>
    <t>в сутки</t>
  </si>
  <si>
    <t>в час</t>
  </si>
  <si>
    <t>Услуги настольного тенниса</t>
  </si>
  <si>
    <t>Комплекс услуг для игры в теннис настольный (1 час-1 стол)</t>
  </si>
  <si>
    <t>Комплекс услуг для игры в теннис настольный (1 час- 1 стол) более 5-ти часов, суббота и воскресенье, праздничные дни</t>
  </si>
  <si>
    <t>Цена без НДС (руб.коп)</t>
  </si>
  <si>
    <t>УТВЕРЖДАЮ</t>
  </si>
  <si>
    <t>Директор учреждения</t>
  </si>
  <si>
    <t>"РЦОП по теннису"</t>
  </si>
  <si>
    <t>_________ А.Л. Ванкевич</t>
  </si>
  <si>
    <t>______________ 2024</t>
  </si>
  <si>
    <t>на услуги, оказываемые учреждением "РЦОП по теннису"</t>
  </si>
  <si>
    <t>Услуги по обслуживанию спортивного инвентаря</t>
  </si>
  <si>
    <t>Открытые корты</t>
  </si>
  <si>
    <t>Дополнительные услуги</t>
  </si>
  <si>
    <t xml:space="preserve">                 РАЗДЕЛ № 1:  УСЛУГИ СПОРТИВНЫХ СООРУЖЕНИЙ</t>
  </si>
  <si>
    <t>РАЗДЕЛ № 2:  УСЛУГИ СПОРТИВНЫХ СООРУЖЕНИЙ ПРИ ПРОВЕДЕНИИ СПОРТИВНЫХ (СПОРТИВНО-МАССОВЫХ) МЕРОПРИЯТИЙ</t>
  </si>
  <si>
    <r>
      <t>Дополнительно</t>
    </r>
    <r>
      <rPr>
        <sz val="12"/>
        <color theme="1"/>
        <rFont val="Times New Roman"/>
        <family val="1"/>
        <charset val="204"/>
      </rPr>
      <t>: пользование теннисными мячами (1 час, 1 туба – 4 мяча б/у)</t>
    </r>
  </si>
  <si>
    <r>
      <t>Дополнительно</t>
    </r>
    <r>
      <rPr>
        <sz val="12"/>
        <color theme="1"/>
        <rFont val="Times New Roman"/>
        <family val="1"/>
        <charset val="204"/>
      </rPr>
      <t>: пользование теннисной ракеткой (на 1 час)</t>
    </r>
  </si>
  <si>
    <r>
      <rPr>
        <b/>
        <sz val="12"/>
        <color theme="1"/>
        <rFont val="Times New Roman"/>
        <family val="1"/>
        <charset val="204"/>
      </rPr>
      <t>Дополнительно</t>
    </r>
    <r>
      <rPr>
        <sz val="12"/>
        <color theme="1"/>
        <rFont val="Times New Roman"/>
        <family val="1"/>
        <charset val="204"/>
      </rPr>
      <t xml:space="preserve">: пользование одной ракеткой для игры в настольный теннис </t>
    </r>
  </si>
  <si>
    <r>
      <rPr>
        <b/>
        <sz val="12"/>
        <color theme="1"/>
        <rFont val="Times New Roman"/>
        <family val="1"/>
        <charset val="204"/>
      </rPr>
      <t>Дополниельно</t>
    </r>
    <r>
      <rPr>
        <sz val="12"/>
        <color theme="1"/>
        <rFont val="Times New Roman"/>
        <family val="1"/>
        <charset val="204"/>
      </rPr>
      <t>: пользование набором для игры в бадминтон</t>
    </r>
  </si>
  <si>
    <t>Крытые корты и  зал настольного тенниса без предоставления спортивного оборудования и инвентаря (количество участников и иных посетителей мероприятия не более 500 человек)</t>
  </si>
  <si>
    <r>
      <t xml:space="preserve">Услуга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 xml:space="preserve">на открытых кортах (1 корт) </t>
    </r>
    <r>
      <rPr>
        <sz val="12"/>
        <color theme="1"/>
        <rFont val="Times New Roman"/>
        <family val="1"/>
        <charset val="204"/>
      </rPr>
      <t>за 1 час</t>
    </r>
    <r>
      <rPr>
        <b/>
        <sz val="12"/>
        <color theme="1"/>
        <rFont val="Times New Roman"/>
        <family val="1"/>
        <charset val="204"/>
      </rPr>
      <t xml:space="preserve"> с использованием дополнительных  помещений</t>
    </r>
  </si>
  <si>
    <r>
      <t xml:space="preserve">Услуга по оформлению зала при проведении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 xml:space="preserve">с использованием подъёмника </t>
    </r>
    <r>
      <rPr>
        <sz val="12"/>
        <color theme="1"/>
        <rFont val="Times New Roman"/>
        <family val="1"/>
        <charset val="204"/>
      </rPr>
      <t>за 1 час</t>
    </r>
  </si>
  <si>
    <r>
      <t xml:space="preserve">Услуга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>за 1 час</t>
    </r>
  </si>
  <si>
    <r>
      <t xml:space="preserve">Услуга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>за 1 час с использованием дополнительных помещений</t>
    </r>
  </si>
  <si>
    <r>
      <t xml:space="preserve">Услуга на посещение спортивных сооружений   </t>
    </r>
    <r>
      <rPr>
        <b/>
        <sz val="12"/>
        <color theme="1"/>
        <rFont val="Times New Roman"/>
        <family val="1"/>
        <charset val="204"/>
      </rPr>
      <t>для проведения фото и видео съемки</t>
    </r>
    <r>
      <rPr>
        <sz val="12"/>
        <color theme="1"/>
        <rFont val="Times New Roman"/>
        <family val="1"/>
        <charset val="204"/>
      </rPr>
      <t xml:space="preserve"> (до 10 человек) за 1 час</t>
    </r>
  </si>
  <si>
    <t>Комплекс услуг в фитнес-зале за 1 час</t>
  </si>
  <si>
    <t>Комплекс услуг в фитнес-зале с использованием звукового и видео сопровождения  за 1 час</t>
  </si>
  <si>
    <t>Комплекс услуг для игры в баскетбол  за 1 час</t>
  </si>
  <si>
    <r>
      <t>Услуга по обеспечению и обслуживанию спортивных (спортивно-массовых) мероприятий</t>
    </r>
    <r>
      <rPr>
        <b/>
        <sz val="12"/>
        <color theme="1"/>
        <rFont val="Times New Roman"/>
        <family val="1"/>
        <charset val="204"/>
      </rPr>
      <t xml:space="preserve"> с предоставлением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видео сопровождения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за 1 час </t>
    </r>
  </si>
  <si>
    <r>
      <t xml:space="preserve">Услуга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>с предоставлением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звукового сопровождения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за 1 час</t>
    </r>
  </si>
  <si>
    <r>
      <t xml:space="preserve">Комплекс услуг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>с предоставлением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звукового или видео сопровождения и с использованием дополнительных помещений за 1 час </t>
    </r>
  </si>
  <si>
    <r>
      <t xml:space="preserve">Комплекс услуг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>с предоставлением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звукового и видео сопровождения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и  с использованием дополнительных помещений за 1 час</t>
    </r>
  </si>
  <si>
    <r>
      <t xml:space="preserve">Комплекс услуг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>с предоставлением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звукового и видео сопровождения за 1 час</t>
    </r>
  </si>
  <si>
    <t>ТЕННИС</t>
  </si>
  <si>
    <t>ТЕННИС НАСТОЛЬНЫЙ</t>
  </si>
  <si>
    <t>Услуги спортивных сооружений в приспособленном игровом зале</t>
  </si>
  <si>
    <t>Комплекс услуг для игры в бильярд  (1 час 1 стол)</t>
  </si>
  <si>
    <t xml:space="preserve">с 01.09.2026 </t>
  </si>
  <si>
    <t>Посещение тренажерного зала в день безлимитно</t>
  </si>
  <si>
    <t>Абонемент на 10 посещений в месяц по 1 посещению в день</t>
  </si>
  <si>
    <t>Абонемент на 8 посещений в месяц по 1 посещению в день</t>
  </si>
  <si>
    <t>Абонемент безлимитный на 3 месяца по 1 посещению в день</t>
  </si>
  <si>
    <t xml:space="preserve">Разовое посещение тренажерного зала </t>
  </si>
  <si>
    <t>ПРЕЙСКУРАНТ 3/2026</t>
  </si>
  <si>
    <r>
      <t>Подготовка спортсменов-учащихся по теннису настольному  в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группах</t>
    </r>
    <r>
      <rPr>
        <b/>
        <sz val="12"/>
        <rFont val="Times New Roman"/>
        <family val="1"/>
        <charset val="204"/>
      </rPr>
      <t xml:space="preserve"> НП*  </t>
    </r>
    <r>
      <rPr>
        <sz val="12"/>
        <rFont val="Times New Roman"/>
        <family val="1"/>
        <charset val="204"/>
      </rPr>
      <t xml:space="preserve">             </t>
    </r>
    <r>
      <rPr>
        <b/>
        <sz val="12"/>
        <rFont val="Times New Roman"/>
        <family val="1"/>
        <charset val="204"/>
      </rPr>
      <t xml:space="preserve"> (1, 2, 3 года спортивной подготовки</t>
    </r>
    <r>
      <rPr>
        <sz val="12"/>
        <rFont val="Times New Roman"/>
        <family val="1"/>
        <charset val="204"/>
      </rPr>
      <t>) сверх контрольных цифр приема (1 чел.)</t>
    </r>
  </si>
  <si>
    <t>Услуги медико-восстановительного центра (в корпусе №3 по пр-ту Победителей, 63Б)  за 1 сеанс (2 часа) - не более 6 человек</t>
  </si>
  <si>
    <t>Услуги медико-восстановительного центра (в корпусе №2 по  пр-ту Победителей, 63/1)  на 1 сеанс (2 часа) - не более 6 человек</t>
  </si>
  <si>
    <t>Услуги медико-восстановительного центра (№32, №34 пр-т в корпусе №1 по пр-ту Победителей, 63 за 1 сеанс (2 часа) -             не более 6 человек</t>
  </si>
  <si>
    <t xml:space="preserve">Комплекс услуг для игры в бадминтон (1 час- 1 площадка)                               </t>
  </si>
  <si>
    <r>
      <rPr>
        <b/>
        <sz val="12"/>
        <color theme="1"/>
        <rFont val="Times New Roman"/>
        <family val="1"/>
        <charset val="204"/>
      </rPr>
      <t>Дополнительно</t>
    </r>
    <r>
      <rPr>
        <sz val="12"/>
        <color theme="1"/>
        <rFont val="Times New Roman"/>
        <family val="1"/>
        <charset val="204"/>
      </rPr>
      <t>: 7-9 (максимально) человек доплата за каждого человека  по</t>
    </r>
  </si>
  <si>
    <t>Натяжка струн на теннисной ракетке (на 1 ракетку) без учета стоимости струн</t>
  </si>
  <si>
    <t>Натяжка струн на теннисной ракетке на время проведения международных турниров, соревнований без учета стоимости струн</t>
  </si>
  <si>
    <r>
      <t xml:space="preserve">Услуга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 xml:space="preserve">на открытых кортах " ГРУНТ" (1 корт) </t>
    </r>
    <r>
      <rPr>
        <sz val="12"/>
        <color theme="1"/>
        <rFont val="Times New Roman"/>
        <family val="1"/>
        <charset val="204"/>
      </rPr>
      <t xml:space="preserve">за 1 час </t>
    </r>
  </si>
  <si>
    <r>
      <t xml:space="preserve">Услуга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 xml:space="preserve">на открытых кортах "ХАРД" (1 корт) </t>
    </r>
    <r>
      <rPr>
        <sz val="12"/>
        <color theme="1"/>
        <rFont val="Times New Roman"/>
        <family val="1"/>
        <charset val="204"/>
      </rPr>
      <t xml:space="preserve">за 1 час </t>
    </r>
  </si>
  <si>
    <r>
      <t xml:space="preserve">Услуга по обеспечению и обслуживанию спортивных (спортивно-массовых) мероприятий </t>
    </r>
    <r>
      <rPr>
        <b/>
        <sz val="12"/>
        <color theme="1"/>
        <rFont val="Times New Roman"/>
        <family val="1"/>
        <charset val="204"/>
      </rPr>
      <t xml:space="preserve">на открытых кортах" ГРУНТ" (1 корт) </t>
    </r>
    <r>
      <rPr>
        <sz val="12"/>
        <color theme="1"/>
        <rFont val="Times New Roman"/>
        <family val="1"/>
        <charset val="204"/>
      </rPr>
      <t>за 1 час</t>
    </r>
    <r>
      <rPr>
        <b/>
        <sz val="12"/>
        <color theme="1"/>
        <rFont val="Times New Roman"/>
        <family val="1"/>
        <charset val="204"/>
      </rPr>
      <t xml:space="preserve"> с использованием дополнительных  помещений</t>
    </r>
  </si>
  <si>
    <r>
      <t xml:space="preserve">Комплекс услуг </t>
    </r>
    <r>
      <rPr>
        <b/>
        <sz val="12"/>
        <color theme="1"/>
        <rFont val="Times New Roman"/>
        <family val="1"/>
        <charset val="204"/>
      </rPr>
      <t>на крытых кортах</t>
    </r>
    <r>
      <rPr>
        <sz val="12"/>
        <color theme="1"/>
        <rFont val="Times New Roman"/>
        <family val="1"/>
        <charset val="204"/>
      </rPr>
      <t xml:space="preserve"> (за 1 час- </t>
    </r>
    <r>
      <rPr>
        <b/>
        <sz val="12"/>
        <color theme="1"/>
        <rFont val="Times New Roman"/>
        <family val="1"/>
        <charset val="204"/>
      </rPr>
      <t>1 корт,  в том числе, тренажерный зал (разминка-заминка)</t>
    </r>
    <r>
      <rPr>
        <sz val="12"/>
        <color theme="1"/>
        <rFont val="Times New Roman"/>
        <family val="1"/>
        <charset val="204"/>
      </rPr>
      <t xml:space="preserve">    </t>
    </r>
    <r>
      <rPr>
        <b/>
        <sz val="12"/>
        <color theme="1"/>
        <rFont val="Times New Roman"/>
        <family val="1"/>
        <charset val="204"/>
      </rPr>
      <t xml:space="preserve">с 7.00 до 8.00 </t>
    </r>
  </si>
  <si>
    <r>
      <t xml:space="preserve">Комплекс услуг </t>
    </r>
    <r>
      <rPr>
        <b/>
        <sz val="12"/>
        <color theme="1"/>
        <rFont val="Times New Roman"/>
        <family val="1"/>
        <charset val="204"/>
      </rPr>
      <t>на крытых кортах</t>
    </r>
    <r>
      <rPr>
        <sz val="12"/>
        <color theme="1"/>
        <rFont val="Times New Roman"/>
        <family val="1"/>
        <charset val="204"/>
      </rPr>
      <t xml:space="preserve"> (за 1 час-</t>
    </r>
    <r>
      <rPr>
        <b/>
        <sz val="12"/>
        <color theme="1"/>
        <rFont val="Times New Roman"/>
        <family val="1"/>
        <charset val="204"/>
      </rPr>
      <t>1 корт,  в  том числе, тренажерный зал</t>
    </r>
    <r>
      <rPr>
        <sz val="12"/>
        <color theme="1"/>
        <rFont val="Times New Roman"/>
        <family val="1"/>
        <charset val="204"/>
      </rPr>
      <t xml:space="preserve">  (разминка-заминка)  </t>
    </r>
    <r>
      <rPr>
        <b/>
        <sz val="12"/>
        <color theme="1"/>
        <rFont val="Times New Roman"/>
        <family val="1"/>
        <charset val="204"/>
      </rPr>
      <t xml:space="preserve">будние дни с 8.00 до 18.00,                    с 21.00 до 23.00, суббота, воскресенье  с 8.00 до 23.00 </t>
    </r>
  </si>
  <si>
    <r>
      <t xml:space="preserve">Комплекс услуг </t>
    </r>
    <r>
      <rPr>
        <b/>
        <sz val="12"/>
        <color theme="1"/>
        <rFont val="Times New Roman"/>
        <family val="1"/>
        <charset val="204"/>
      </rPr>
      <t>на крытых кортах</t>
    </r>
    <r>
      <rPr>
        <sz val="12"/>
        <color theme="1"/>
        <rFont val="Times New Roman"/>
        <family val="1"/>
        <charset val="204"/>
      </rPr>
      <t xml:space="preserve"> (за 1 час-</t>
    </r>
    <r>
      <rPr>
        <b/>
        <sz val="12"/>
        <color theme="1"/>
        <rFont val="Times New Roman"/>
        <family val="1"/>
        <charset val="204"/>
      </rPr>
      <t>1 корт, в том числе,  тренажерный зал</t>
    </r>
    <r>
      <rPr>
        <sz val="12"/>
        <color theme="1"/>
        <rFont val="Times New Roman"/>
        <family val="1"/>
        <charset val="204"/>
      </rPr>
      <t xml:space="preserve"> (разминка-заминка) в будние дни с</t>
    </r>
    <r>
      <rPr>
        <b/>
        <sz val="12"/>
        <color theme="1"/>
        <rFont val="Times New Roman"/>
        <family val="1"/>
        <charset val="204"/>
      </rPr>
      <t xml:space="preserve"> 18.00 до 21.00 </t>
    </r>
  </si>
  <si>
    <r>
      <t xml:space="preserve">Комплекс услуг </t>
    </r>
    <r>
      <rPr>
        <b/>
        <sz val="12"/>
        <color theme="1"/>
        <rFont val="Times New Roman"/>
        <family val="1"/>
        <charset val="204"/>
      </rPr>
      <t>на крытых кортах</t>
    </r>
    <r>
      <rPr>
        <sz val="12"/>
        <color theme="1"/>
        <rFont val="Times New Roman"/>
        <family val="1"/>
        <charset val="204"/>
      </rPr>
      <t xml:space="preserve"> (за 1 час-</t>
    </r>
    <r>
      <rPr>
        <b/>
        <sz val="12"/>
        <color theme="1"/>
        <rFont val="Times New Roman"/>
        <family val="1"/>
        <charset val="204"/>
      </rPr>
      <t>1 корт,  в том числе,  тренажерный зал</t>
    </r>
    <r>
      <rPr>
        <sz val="12"/>
        <color theme="1"/>
        <rFont val="Times New Roman"/>
        <family val="1"/>
        <charset val="204"/>
      </rPr>
      <t xml:space="preserve"> (разминка-заминка) </t>
    </r>
    <r>
      <rPr>
        <b/>
        <sz val="12"/>
        <color theme="1"/>
        <rFont val="Times New Roman"/>
        <family val="1"/>
        <charset val="204"/>
      </rPr>
      <t xml:space="preserve"> с использованием  комнаты отдыха</t>
    </r>
  </si>
  <si>
    <r>
      <t xml:space="preserve">Комплекс услуг </t>
    </r>
    <r>
      <rPr>
        <b/>
        <sz val="12"/>
        <color theme="1"/>
        <rFont val="Times New Roman"/>
        <family val="1"/>
        <charset val="204"/>
      </rPr>
      <t>на открытых кортах "ГРУНТ"</t>
    </r>
    <r>
      <rPr>
        <sz val="12"/>
        <color theme="1"/>
        <rFont val="Times New Roman"/>
        <family val="1"/>
        <charset val="204"/>
      </rPr>
      <t xml:space="preserve"> (за 1 час -</t>
    </r>
    <r>
      <rPr>
        <b/>
        <sz val="12"/>
        <color theme="1"/>
        <rFont val="Times New Roman"/>
        <family val="1"/>
        <charset val="204"/>
      </rPr>
      <t>1корт, в том числе,  тренажерный зал</t>
    </r>
    <r>
      <rPr>
        <sz val="12"/>
        <color theme="1"/>
        <rFont val="Times New Roman"/>
        <family val="1"/>
        <charset val="204"/>
      </rPr>
      <t xml:space="preserve"> (разминка-заминка) </t>
    </r>
  </si>
  <si>
    <r>
      <t xml:space="preserve">Комплекс услуг </t>
    </r>
    <r>
      <rPr>
        <b/>
        <sz val="12"/>
        <color theme="1"/>
        <rFont val="Times New Roman"/>
        <family val="1"/>
        <charset val="204"/>
      </rPr>
      <t>на открытых кортах "ХАРД"</t>
    </r>
    <r>
      <rPr>
        <sz val="12"/>
        <color theme="1"/>
        <rFont val="Times New Roman"/>
        <family val="1"/>
        <charset val="204"/>
      </rPr>
      <t xml:space="preserve"> (за 1 час- </t>
    </r>
    <r>
      <rPr>
        <b/>
        <sz val="12"/>
        <color theme="1"/>
        <rFont val="Times New Roman"/>
        <family val="1"/>
        <charset val="204"/>
      </rPr>
      <t>1 корт, в том числе,  тренажерный зал</t>
    </r>
    <r>
      <rPr>
        <sz val="12"/>
        <color theme="1"/>
        <rFont val="Times New Roman"/>
        <family val="1"/>
        <charset val="204"/>
      </rPr>
      <t xml:space="preserve"> (разминка-заминка) </t>
    </r>
    <r>
      <rPr>
        <b/>
        <sz val="12"/>
        <color theme="1"/>
        <rFont val="Times New Roman"/>
        <family val="1"/>
        <charset val="204"/>
      </rPr>
      <t>суббота, воскресенье</t>
    </r>
  </si>
  <si>
    <r>
      <t xml:space="preserve">Комплекс услуг </t>
    </r>
    <r>
      <rPr>
        <b/>
        <sz val="12"/>
        <color theme="1"/>
        <rFont val="Times New Roman"/>
        <family val="1"/>
        <charset val="204"/>
      </rPr>
      <t>на открытых кортах</t>
    </r>
    <r>
      <rPr>
        <sz val="12"/>
        <color theme="1"/>
        <rFont val="Times New Roman"/>
        <family val="1"/>
        <charset val="204"/>
      </rPr>
      <t xml:space="preserve"> "</t>
    </r>
    <r>
      <rPr>
        <b/>
        <sz val="12"/>
        <color theme="1"/>
        <rFont val="Times New Roman"/>
        <family val="1"/>
        <charset val="204"/>
      </rPr>
      <t>ХАРД</t>
    </r>
    <r>
      <rPr>
        <sz val="12"/>
        <color theme="1"/>
        <rFont val="Times New Roman"/>
        <family val="1"/>
        <charset val="204"/>
      </rPr>
      <t>"(за 1 час -</t>
    </r>
    <r>
      <rPr>
        <b/>
        <sz val="12"/>
        <color theme="1"/>
        <rFont val="Times New Roman"/>
        <family val="1"/>
        <charset val="204"/>
      </rPr>
      <t>1корт, в  том числе,  тренажерный зал</t>
    </r>
    <r>
      <rPr>
        <sz val="12"/>
        <color theme="1"/>
        <rFont val="Times New Roman"/>
        <family val="1"/>
        <charset val="204"/>
      </rPr>
      <t xml:space="preserve"> (разминка-заминка) </t>
    </r>
  </si>
  <si>
    <r>
      <t xml:space="preserve">Комплекс услуг </t>
    </r>
    <r>
      <rPr>
        <b/>
        <sz val="12"/>
        <color theme="1"/>
        <rFont val="Times New Roman"/>
        <family val="1"/>
        <charset val="204"/>
      </rPr>
      <t>на открытых кортах</t>
    </r>
    <r>
      <rPr>
        <sz val="12"/>
        <color theme="1"/>
        <rFont val="Times New Roman"/>
        <family val="1"/>
        <charset val="204"/>
      </rPr>
      <t xml:space="preserve"> "</t>
    </r>
    <r>
      <rPr>
        <b/>
        <sz val="12"/>
        <color theme="1"/>
        <rFont val="Times New Roman"/>
        <family val="1"/>
        <charset val="204"/>
      </rPr>
      <t>ГРУНТ</t>
    </r>
    <r>
      <rPr>
        <sz val="12"/>
        <color theme="1"/>
        <rFont val="Times New Roman"/>
        <family val="1"/>
        <charset val="204"/>
      </rPr>
      <t xml:space="preserve">"(за 1 час- </t>
    </r>
    <r>
      <rPr>
        <b/>
        <sz val="12"/>
        <color theme="1"/>
        <rFont val="Times New Roman"/>
        <family val="1"/>
        <charset val="204"/>
      </rPr>
      <t>1 корт, в  том числе,  тренажерный зал</t>
    </r>
    <r>
      <rPr>
        <sz val="12"/>
        <color theme="1"/>
        <rFont val="Times New Roman"/>
        <family val="1"/>
        <charset val="204"/>
      </rPr>
      <t xml:space="preserve"> (разминка-заминка) </t>
    </r>
    <r>
      <rPr>
        <b/>
        <sz val="12"/>
        <color theme="1"/>
        <rFont val="Times New Roman"/>
        <family val="1"/>
        <charset val="204"/>
      </rPr>
      <t>суббота, воскресенье</t>
    </r>
  </si>
  <si>
    <r>
      <rPr>
        <b/>
        <sz val="12"/>
        <color theme="1"/>
        <rFont val="Times New Roman"/>
        <family val="1"/>
        <charset val="204"/>
      </rPr>
      <t>Дополнительно</t>
    </r>
    <r>
      <rPr>
        <sz val="12"/>
        <color theme="1"/>
        <rFont val="Times New Roman"/>
        <family val="1"/>
        <charset val="204"/>
      </rPr>
      <t>: предоставления банных принадлежностей                                                       (1 простынь/1 полотенце)</t>
    </r>
  </si>
  <si>
    <r>
      <t>НП</t>
    </r>
    <r>
      <rPr>
        <sz val="12"/>
        <color theme="1"/>
        <rFont val="Calibri"/>
        <family val="2"/>
        <charset val="204"/>
      </rPr>
      <t>*  - группы начальной подготовки                                                                                                                УТ** - учебно-терировочные группы</t>
    </r>
  </si>
  <si>
    <t>Комплекс услуг для игры в теннис настольный (1 час-1 стол)                                    в приспособленном игровом зале</t>
  </si>
  <si>
    <t>Комплекс услуг для игры в теннис настольный (1 час-1 стол)                             с использованием комнаты отдыха</t>
  </si>
  <si>
    <t>Абонемент для игры в настольный теннис на 10 посещений в месяц                               (1 час-1 стол)</t>
  </si>
  <si>
    <r>
      <t>Подготовка спортсменов-учащихся по теннису в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группах</t>
    </r>
    <r>
      <rPr>
        <b/>
        <sz val="12"/>
        <rFont val="Times New Roman"/>
        <family val="1"/>
        <charset val="204"/>
      </rPr>
      <t xml:space="preserve"> НП*  </t>
    </r>
    <r>
      <rPr>
        <sz val="12"/>
        <rFont val="Times New Roman"/>
        <family val="1"/>
        <charset val="204"/>
      </rPr>
      <t xml:space="preserve">                                      </t>
    </r>
    <r>
      <rPr>
        <b/>
        <sz val="12"/>
        <rFont val="Times New Roman"/>
        <family val="1"/>
        <charset val="204"/>
      </rPr>
      <t xml:space="preserve"> (1, 2, 3 года спортивной подготовки</t>
    </r>
    <r>
      <rPr>
        <sz val="12"/>
        <rFont val="Times New Roman"/>
        <family val="1"/>
        <charset val="204"/>
      </rPr>
      <t>) за оплату               (1 чел.)</t>
    </r>
  </si>
  <si>
    <r>
      <t>Подготовка спортсменов-учащихся по теннису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группах</t>
    </r>
    <r>
      <rPr>
        <b/>
        <sz val="12"/>
        <rFont val="Times New Roman"/>
        <family val="1"/>
        <charset val="204"/>
      </rPr>
      <t xml:space="preserve"> УТ**  </t>
    </r>
    <r>
      <rPr>
        <sz val="12"/>
        <rFont val="Times New Roman"/>
        <family val="1"/>
        <charset val="204"/>
      </rPr>
      <t xml:space="preserve">               </t>
    </r>
    <r>
      <rPr>
        <b/>
        <sz val="12"/>
        <rFont val="Times New Roman"/>
        <family val="1"/>
        <charset val="204"/>
      </rPr>
      <t>(1-го года спортивной подготовки)</t>
    </r>
    <r>
      <rPr>
        <sz val="12"/>
        <rFont val="Times New Roman"/>
        <family val="1"/>
        <charset val="204"/>
      </rPr>
      <t xml:space="preserve"> за оплату                 (1 чел.)</t>
    </r>
  </si>
  <si>
    <r>
      <t>Подготовка спортсменов-учащихся по теннису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группах</t>
    </r>
    <r>
      <rPr>
        <b/>
        <sz val="12"/>
        <rFont val="Times New Roman"/>
        <family val="1"/>
        <charset val="204"/>
      </rPr>
      <t xml:space="preserve"> УТ**  </t>
    </r>
    <r>
      <rPr>
        <sz val="12"/>
        <rFont val="Times New Roman"/>
        <family val="1"/>
        <charset val="204"/>
      </rPr>
      <t xml:space="preserve">               </t>
    </r>
    <r>
      <rPr>
        <b/>
        <sz val="12"/>
        <rFont val="Times New Roman"/>
        <family val="1"/>
        <charset val="204"/>
      </rPr>
      <t>(2-3 год спортивной подготовки) за оплату</t>
    </r>
    <r>
      <rPr>
        <sz val="12"/>
        <rFont val="Times New Roman"/>
        <family val="1"/>
        <charset val="204"/>
      </rPr>
      <t xml:space="preserve">                (1 чел.)</t>
    </r>
  </si>
  <si>
    <r>
      <t>Подготовка спортсменов-учащихся по теннису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группах</t>
    </r>
    <r>
      <rPr>
        <b/>
        <sz val="12"/>
        <rFont val="Times New Roman"/>
        <family val="1"/>
        <charset val="204"/>
      </rPr>
      <t xml:space="preserve"> УТ**  </t>
    </r>
    <r>
      <rPr>
        <sz val="12"/>
        <rFont val="Times New Roman"/>
        <family val="1"/>
        <charset val="204"/>
      </rPr>
      <t xml:space="preserve">               </t>
    </r>
    <r>
      <rPr>
        <b/>
        <sz val="12"/>
        <rFont val="Times New Roman"/>
        <family val="1"/>
        <charset val="204"/>
      </rPr>
      <t>(4-7 год спортивной подготовки)</t>
    </r>
    <r>
      <rPr>
        <sz val="12"/>
        <rFont val="Times New Roman"/>
        <family val="1"/>
        <charset val="204"/>
      </rPr>
      <t xml:space="preserve"> за оплату                (1 чел.)</t>
    </r>
  </si>
  <si>
    <t>Услуга материально-технического обеспечения образовательного процесса за 1 час</t>
  </si>
  <si>
    <t xml:space="preserve"> </t>
  </si>
  <si>
    <t>Абонемент на 6 посещений в месяц по 1 посещению в день</t>
  </si>
  <si>
    <t xml:space="preserve">                                                                                                             УТВЕРЖДЕНО:                                                                                                                                                                                         приказ от 27 июля 2026г.  №01-04/88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</si>
</sst>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2" fontId="4" fillId="0" borderId="0" xfId="0" applyNumberFormat="1" applyFont="1" applyAlignment="1">
      <alignment vertical="center"/>
    </xf>
    <xf numFmtId="2" fontId="3" fillId="0" borderId="3" xfId="0" applyNumberFormat="1" applyFont="1" applyBorder="1" applyAlignment="1">
      <alignment vertical="center" wrapText="1"/>
    </xf>
    <xf numFmtId="2" fontId="4" fillId="0" borderId="0" xfId="0" applyNumberFormat="1" applyFont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2" fontId="0" fillId="0" borderId="0" xfId="0" applyNumberFormat="1"/>
    <xf numFmtId="2" fontId="5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vertical="center" wrapText="1"/>
    </xf>
    <xf numFmtId="0" fontId="13" fillId="0" borderId="0" xfId="0" applyFont="1"/>
    <xf numFmtId="2" fontId="5" fillId="0" borderId="0" xfId="0" applyNumberFormat="1" applyFont="1"/>
    <xf numFmtId="2" fontId="5" fillId="0" borderId="0" xfId="0" applyNumberFormat="1" applyFont="1" applyAlignment="1"/>
    <xf numFmtId="2" fontId="5" fillId="0" borderId="0" xfId="0" applyNumberFormat="1" applyFont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2" fontId="10" fillId="0" borderId="3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2" fontId="10" fillId="0" borderId="8" xfId="0" applyNumberFormat="1" applyFont="1" applyBorder="1" applyAlignment="1">
      <alignment vertical="center" wrapText="1"/>
    </xf>
    <xf numFmtId="2" fontId="6" fillId="0" borderId="9" xfId="0" applyNumberFormat="1" applyFont="1" applyBorder="1" applyAlignment="1">
      <alignment horizontal="right" vertical="center" wrapText="1"/>
    </xf>
    <xf numFmtId="2" fontId="11" fillId="0" borderId="9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justify" vertical="center" wrapText="1"/>
    </xf>
    <xf numFmtId="2" fontId="11" fillId="0" borderId="18" xfId="0" applyNumberFormat="1" applyFont="1" applyBorder="1" applyAlignment="1">
      <alignment vertical="center" wrapText="1"/>
    </xf>
    <xf numFmtId="0" fontId="5" fillId="0" borderId="17" xfId="0" applyFont="1" applyFill="1" applyBorder="1" applyAlignment="1">
      <alignment horizontal="justify" vertical="center" wrapText="1"/>
    </xf>
    <xf numFmtId="2" fontId="11" fillId="0" borderId="18" xfId="0" applyNumberFormat="1" applyFont="1" applyFill="1" applyBorder="1" applyAlignment="1">
      <alignment horizontal="right" vertical="center" wrapText="1"/>
    </xf>
    <xf numFmtId="2" fontId="11" fillId="0" borderId="18" xfId="0" applyNumberFormat="1" applyFont="1" applyBorder="1" applyAlignment="1">
      <alignment horizontal="right" vertical="center" wrapText="1"/>
    </xf>
    <xf numFmtId="0" fontId="5" fillId="0" borderId="19" xfId="0" applyFont="1" applyFill="1" applyBorder="1" applyAlignment="1">
      <alignment horizontal="justify" vertical="center" wrapText="1"/>
    </xf>
    <xf numFmtId="2" fontId="10" fillId="0" borderId="20" xfId="0" applyNumberFormat="1" applyFont="1" applyFill="1" applyBorder="1" applyAlignment="1">
      <alignment vertical="center" wrapText="1"/>
    </xf>
    <xf numFmtId="2" fontId="11" fillId="0" borderId="21" xfId="0" applyNumberFormat="1" applyFont="1" applyFill="1" applyBorder="1" applyAlignment="1">
      <alignment horizontal="right" vertical="center" wrapText="1"/>
    </xf>
    <xf numFmtId="0" fontId="5" fillId="0" borderId="14" xfId="0" applyFont="1" applyBorder="1" applyAlignment="1">
      <alignment horizontal="justify" vertical="center" wrapText="1"/>
    </xf>
    <xf numFmtId="2" fontId="10" fillId="0" borderId="15" xfId="0" applyNumberFormat="1" applyFont="1" applyBorder="1" applyAlignment="1">
      <alignment vertical="center" wrapText="1"/>
    </xf>
    <xf numFmtId="2" fontId="6" fillId="0" borderId="16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17" xfId="0" applyFont="1" applyBorder="1" applyAlignment="1">
      <alignment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 wrapText="1"/>
    </xf>
    <xf numFmtId="2" fontId="11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2" fontId="6" fillId="0" borderId="18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28" xfId="0" applyFont="1" applyBorder="1" applyAlignment="1">
      <alignment horizontal="justify" vertical="center" wrapText="1"/>
    </xf>
    <xf numFmtId="2" fontId="6" fillId="0" borderId="2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2" fontId="11" fillId="0" borderId="29" xfId="0" applyNumberFormat="1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0" fontId="19" fillId="0" borderId="28" xfId="0" applyFont="1" applyBorder="1" applyAlignment="1">
      <alignment vertical="center" wrapText="1"/>
    </xf>
    <xf numFmtId="2" fontId="19" fillId="0" borderId="6" xfId="0" applyNumberFormat="1" applyFont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 wrapText="1"/>
    </xf>
    <xf numFmtId="2" fontId="20" fillId="0" borderId="29" xfId="0" applyNumberFormat="1" applyFont="1" applyFill="1" applyBorder="1" applyAlignment="1">
      <alignment horizontal="center" vertical="center"/>
    </xf>
    <xf numFmtId="0" fontId="19" fillId="0" borderId="14" xfId="0" applyFont="1" applyBorder="1" applyAlignment="1">
      <alignment vertical="center" wrapText="1"/>
    </xf>
    <xf numFmtId="2" fontId="19" fillId="0" borderId="3" xfId="0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 wrapText="1"/>
    </xf>
    <xf numFmtId="2" fontId="20" fillId="0" borderId="18" xfId="0" applyNumberFormat="1" applyFont="1" applyFill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2" fontId="10" fillId="0" borderId="10" xfId="0" applyNumberFormat="1" applyFont="1" applyBorder="1" applyAlignment="1">
      <alignment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vertical="center" wrapText="1"/>
    </xf>
    <xf numFmtId="2" fontId="6" fillId="0" borderId="32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30" xfId="0" applyFont="1" applyBorder="1" applyAlignment="1">
      <alignment vertical="top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6" fillId="0" borderId="31" xfId="0" applyNumberFormat="1" applyFont="1" applyFill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right" vertical="top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6" workbookViewId="0">
      <selection activeCell="J11" sqref="J11"/>
    </sheetView>
  </sheetViews>
  <sheetFormatPr defaultColWidth="9.140625" defaultRowHeight="16.5" x14ac:dyDescent="0.25"/>
  <cols>
    <col min="1" max="1" width="73" style="12" customWidth="1"/>
    <col min="2" max="2" width="8.7109375" style="5" customWidth="1"/>
    <col min="3" max="3" width="9.85546875" style="3" customWidth="1"/>
    <col min="4" max="4" width="8.42578125" style="3" customWidth="1"/>
    <col min="5" max="5" width="4" style="2" customWidth="1"/>
    <col min="6" max="16384" width="9.140625" style="2"/>
  </cols>
  <sheetData>
    <row r="1" spans="1:9" ht="21.2" hidden="1" customHeight="1" x14ac:dyDescent="0.25">
      <c r="C1" s="109" t="s">
        <v>22</v>
      </c>
      <c r="D1" s="109"/>
    </row>
    <row r="2" spans="1:9" ht="21.75" hidden="1" customHeight="1" x14ac:dyDescent="0.3">
      <c r="A2" s="110"/>
      <c r="B2" s="110"/>
      <c r="C2" s="109" t="s">
        <v>23</v>
      </c>
      <c r="D2" s="109"/>
    </row>
    <row r="3" spans="1:9" ht="22.7" hidden="1" customHeight="1" x14ac:dyDescent="0.25">
      <c r="A3" s="111"/>
      <c r="B3" s="111"/>
      <c r="C3" s="109" t="s">
        <v>24</v>
      </c>
      <c r="D3" s="109"/>
    </row>
    <row r="4" spans="1:9" ht="18.75" hidden="1" x14ac:dyDescent="0.3">
      <c r="A4" s="102"/>
      <c r="B4" s="102"/>
      <c r="C4" s="108" t="s">
        <v>25</v>
      </c>
      <c r="D4" s="108"/>
    </row>
    <row r="5" spans="1:9" ht="30.2" hidden="1" customHeight="1" x14ac:dyDescent="0.3">
      <c r="A5" s="112"/>
      <c r="B5" s="112"/>
      <c r="C5" s="108" t="s">
        <v>26</v>
      </c>
      <c r="D5" s="108"/>
    </row>
    <row r="6" spans="1:9" ht="6.75" customHeight="1" x14ac:dyDescent="0.25">
      <c r="C6" s="113"/>
      <c r="D6" s="113"/>
    </row>
    <row r="7" spans="1:9" ht="56.25" customHeight="1" x14ac:dyDescent="0.25">
      <c r="A7" s="114" t="s">
        <v>93</v>
      </c>
      <c r="B7" s="114"/>
      <c r="C7" s="114"/>
      <c r="D7" s="114"/>
    </row>
    <row r="8" spans="1:9" ht="21" customHeight="1" x14ac:dyDescent="0.3">
      <c r="A8" s="110" t="s">
        <v>61</v>
      </c>
      <c r="B8" s="110"/>
      <c r="C8" s="110"/>
      <c r="D8" s="110"/>
    </row>
    <row r="9" spans="1:9" ht="17.25" customHeight="1" x14ac:dyDescent="0.3">
      <c r="A9" s="102" t="s">
        <v>27</v>
      </c>
      <c r="B9" s="102"/>
      <c r="C9" s="102"/>
      <c r="D9" s="102"/>
    </row>
    <row r="10" spans="1:9" ht="18.75" x14ac:dyDescent="0.3">
      <c r="A10" s="102" t="s">
        <v>55</v>
      </c>
      <c r="B10" s="102"/>
      <c r="C10" s="102"/>
      <c r="D10" s="102"/>
    </row>
    <row r="11" spans="1:9" ht="22.5" customHeight="1" x14ac:dyDescent="0.3">
      <c r="A11" s="102" t="s">
        <v>31</v>
      </c>
      <c r="B11" s="102"/>
      <c r="C11" s="102"/>
      <c r="D11" s="102"/>
    </row>
    <row r="12" spans="1:9" ht="33.75" customHeight="1" x14ac:dyDescent="0.25">
      <c r="A12" s="21" t="s">
        <v>0</v>
      </c>
      <c r="B12" s="6" t="s">
        <v>21</v>
      </c>
      <c r="C12" s="4" t="s">
        <v>1</v>
      </c>
      <c r="D12" s="4" t="s">
        <v>2</v>
      </c>
      <c r="E12" s="1"/>
      <c r="I12" s="19"/>
    </row>
    <row r="13" spans="1:9" ht="27" customHeight="1" thickBot="1" x14ac:dyDescent="0.3">
      <c r="A13" s="103" t="s">
        <v>3</v>
      </c>
      <c r="B13" s="104"/>
      <c r="C13" s="104"/>
      <c r="D13" s="105"/>
      <c r="E13" s="1"/>
    </row>
    <row r="14" spans="1:9" ht="35.25" customHeight="1" x14ac:dyDescent="0.25">
      <c r="A14" s="47" t="s">
        <v>73</v>
      </c>
      <c r="B14" s="48">
        <f>ROUND((D14-C14),2)</f>
        <v>35</v>
      </c>
      <c r="C14" s="48">
        <f t="shared" ref="C14:C24" si="0">ROUND(D14*20/120,2)</f>
        <v>7</v>
      </c>
      <c r="D14" s="55">
        <v>42</v>
      </c>
      <c r="E14" s="16"/>
    </row>
    <row r="15" spans="1:9" ht="48.75" customHeight="1" x14ac:dyDescent="0.25">
      <c r="A15" s="42" t="s">
        <v>74</v>
      </c>
      <c r="B15" s="10">
        <f t="shared" ref="B15:B37" si="1">ROUND((D15-C15),2)</f>
        <v>58.33</v>
      </c>
      <c r="C15" s="10">
        <f t="shared" si="0"/>
        <v>11.67</v>
      </c>
      <c r="D15" s="43">
        <v>70</v>
      </c>
      <c r="E15" s="16"/>
    </row>
    <row r="16" spans="1:9" ht="34.5" customHeight="1" x14ac:dyDescent="0.25">
      <c r="A16" s="42" t="s">
        <v>75</v>
      </c>
      <c r="B16" s="10">
        <f t="shared" si="1"/>
        <v>61.67</v>
      </c>
      <c r="C16" s="10">
        <f t="shared" si="0"/>
        <v>12.33</v>
      </c>
      <c r="D16" s="43">
        <v>74</v>
      </c>
      <c r="E16" s="16"/>
    </row>
    <row r="17" spans="1:5" ht="46.5" customHeight="1" x14ac:dyDescent="0.25">
      <c r="A17" s="42" t="s">
        <v>76</v>
      </c>
      <c r="B17" s="10">
        <f t="shared" si="1"/>
        <v>66.67</v>
      </c>
      <c r="C17" s="10">
        <f t="shared" si="0"/>
        <v>13.33</v>
      </c>
      <c r="D17" s="43">
        <v>80</v>
      </c>
      <c r="E17" s="1"/>
    </row>
    <row r="18" spans="1:5" ht="28.5" customHeight="1" x14ac:dyDescent="0.25">
      <c r="A18" s="42" t="s">
        <v>77</v>
      </c>
      <c r="B18" s="10">
        <f t="shared" si="1"/>
        <v>37.5</v>
      </c>
      <c r="C18" s="10">
        <f t="shared" si="0"/>
        <v>7.5</v>
      </c>
      <c r="D18" s="43">
        <v>45</v>
      </c>
      <c r="E18" s="1"/>
    </row>
    <row r="19" spans="1:5" ht="33" customHeight="1" x14ac:dyDescent="0.25">
      <c r="A19" s="42" t="s">
        <v>79</v>
      </c>
      <c r="B19" s="10">
        <f t="shared" si="1"/>
        <v>33.33</v>
      </c>
      <c r="C19" s="10">
        <f t="shared" si="0"/>
        <v>6.67</v>
      </c>
      <c r="D19" s="43">
        <v>40</v>
      </c>
      <c r="E19" s="1"/>
    </row>
    <row r="20" spans="1:5" ht="30.75" customHeight="1" x14ac:dyDescent="0.25">
      <c r="A20" s="42" t="s">
        <v>80</v>
      </c>
      <c r="B20" s="10">
        <f t="shared" si="1"/>
        <v>28.33</v>
      </c>
      <c r="C20" s="10">
        <f t="shared" si="0"/>
        <v>5.67</v>
      </c>
      <c r="D20" s="43">
        <v>34</v>
      </c>
      <c r="E20" s="1"/>
    </row>
    <row r="21" spans="1:5" ht="31.5" customHeight="1" x14ac:dyDescent="0.25">
      <c r="A21" s="42" t="s">
        <v>78</v>
      </c>
      <c r="B21" s="10">
        <f t="shared" si="1"/>
        <v>28.33</v>
      </c>
      <c r="C21" s="10">
        <f t="shared" si="0"/>
        <v>5.67</v>
      </c>
      <c r="D21" s="43">
        <v>34</v>
      </c>
      <c r="E21" s="1"/>
    </row>
    <row r="22" spans="1:5" ht="29.25" customHeight="1" x14ac:dyDescent="0.25">
      <c r="A22" s="42" t="s">
        <v>42</v>
      </c>
      <c r="B22" s="10">
        <f t="shared" si="1"/>
        <v>61.67</v>
      </c>
      <c r="C22" s="10">
        <f t="shared" si="0"/>
        <v>12.33</v>
      </c>
      <c r="D22" s="43">
        <v>74</v>
      </c>
      <c r="E22" s="1"/>
    </row>
    <row r="23" spans="1:5" ht="26.25" customHeight="1" x14ac:dyDescent="0.25">
      <c r="A23" s="60" t="s">
        <v>33</v>
      </c>
      <c r="B23" s="10">
        <f t="shared" si="1"/>
        <v>1.67</v>
      </c>
      <c r="C23" s="10">
        <f t="shared" si="0"/>
        <v>0.33</v>
      </c>
      <c r="D23" s="43">
        <v>2</v>
      </c>
      <c r="E23" s="1"/>
    </row>
    <row r="24" spans="1:5" ht="18" customHeight="1" thickBot="1" x14ac:dyDescent="0.3">
      <c r="A24" s="61" t="s">
        <v>34</v>
      </c>
      <c r="B24" s="45">
        <f t="shared" si="1"/>
        <v>4.17</v>
      </c>
      <c r="C24" s="45">
        <f t="shared" si="0"/>
        <v>0.83</v>
      </c>
      <c r="D24" s="46">
        <v>5</v>
      </c>
      <c r="E24" s="1"/>
    </row>
    <row r="25" spans="1:5" ht="18" customHeight="1" thickBot="1" x14ac:dyDescent="0.3">
      <c r="A25" s="92" t="s">
        <v>4</v>
      </c>
      <c r="B25" s="92"/>
      <c r="C25" s="92"/>
      <c r="D25" s="92"/>
      <c r="E25" s="1"/>
    </row>
    <row r="26" spans="1:5" ht="17.25" customHeight="1" thickBot="1" x14ac:dyDescent="0.3">
      <c r="A26" s="47" t="s">
        <v>60</v>
      </c>
      <c r="B26" s="48">
        <f t="shared" si="1"/>
        <v>10</v>
      </c>
      <c r="C26" s="48">
        <f t="shared" ref="C26:C73" si="2">ROUND(D26*20/120,2)</f>
        <v>2</v>
      </c>
      <c r="D26" s="51">
        <v>12</v>
      </c>
      <c r="E26" s="1"/>
    </row>
    <row r="27" spans="1:5" ht="21.75" customHeight="1" x14ac:dyDescent="0.25">
      <c r="A27" s="47" t="s">
        <v>56</v>
      </c>
      <c r="B27" s="57">
        <f t="shared" si="1"/>
        <v>15</v>
      </c>
      <c r="C27" s="57">
        <f t="shared" si="2"/>
        <v>3</v>
      </c>
      <c r="D27" s="66">
        <v>18</v>
      </c>
      <c r="E27" s="1"/>
    </row>
    <row r="28" spans="1:5" ht="18.75" customHeight="1" x14ac:dyDescent="0.25">
      <c r="A28" s="42" t="s">
        <v>57</v>
      </c>
      <c r="B28" s="10">
        <f t="shared" si="1"/>
        <v>70.83</v>
      </c>
      <c r="C28" s="10">
        <f t="shared" si="2"/>
        <v>14.17</v>
      </c>
      <c r="D28" s="59">
        <v>85</v>
      </c>
      <c r="E28" s="1"/>
    </row>
    <row r="29" spans="1:5" ht="20.25" customHeight="1" x14ac:dyDescent="0.25">
      <c r="A29" s="42" t="s">
        <v>58</v>
      </c>
      <c r="B29" s="10">
        <f t="shared" si="1"/>
        <v>62.5</v>
      </c>
      <c r="C29" s="10">
        <f t="shared" si="2"/>
        <v>12.5</v>
      </c>
      <c r="D29" s="59">
        <v>75</v>
      </c>
      <c r="E29" s="1"/>
    </row>
    <row r="30" spans="1:5" ht="20.25" customHeight="1" x14ac:dyDescent="0.25">
      <c r="A30" s="42" t="s">
        <v>92</v>
      </c>
      <c r="B30" s="10">
        <f t="shared" ref="B30" si="3">ROUND((D30-C30),2)</f>
        <v>50</v>
      </c>
      <c r="C30" s="10">
        <f t="shared" ref="C30" si="4">ROUND(D30*20/120,2)</f>
        <v>10</v>
      </c>
      <c r="D30" s="59">
        <v>60</v>
      </c>
      <c r="E30" s="1"/>
    </row>
    <row r="31" spans="1:5" ht="22.15" customHeight="1" thickBot="1" x14ac:dyDescent="0.3">
      <c r="A31" s="44" t="s">
        <v>59</v>
      </c>
      <c r="B31" s="45">
        <f t="shared" si="1"/>
        <v>166.67</v>
      </c>
      <c r="C31" s="45">
        <f t="shared" si="2"/>
        <v>33.33</v>
      </c>
      <c r="D31" s="50">
        <v>200</v>
      </c>
      <c r="E31" s="1"/>
    </row>
    <row r="32" spans="1:5" ht="18.75" customHeight="1" thickBot="1" x14ac:dyDescent="0.3">
      <c r="A32" s="92" t="s">
        <v>5</v>
      </c>
      <c r="B32" s="92"/>
      <c r="C32" s="92"/>
      <c r="D32" s="92"/>
      <c r="E32" s="1"/>
    </row>
    <row r="33" spans="1:5" ht="42.75" customHeight="1" thickBot="1" x14ac:dyDescent="0.3">
      <c r="A33" s="72" t="s">
        <v>65</v>
      </c>
      <c r="B33" s="76">
        <f t="shared" si="1"/>
        <v>71.67</v>
      </c>
      <c r="C33" s="48">
        <f t="shared" si="2"/>
        <v>14.33</v>
      </c>
      <c r="D33" s="55">
        <v>86</v>
      </c>
      <c r="E33" s="16"/>
    </row>
    <row r="34" spans="1:5" ht="34.5" customHeight="1" x14ac:dyDescent="0.25">
      <c r="A34" s="72" t="s">
        <v>63</v>
      </c>
      <c r="B34" s="70">
        <f t="shared" si="1"/>
        <v>81.67</v>
      </c>
      <c r="C34" s="57">
        <f t="shared" si="2"/>
        <v>16.329999999999998</v>
      </c>
      <c r="D34" s="67">
        <v>98</v>
      </c>
      <c r="E34" s="65"/>
    </row>
    <row r="35" spans="1:5" ht="33" customHeight="1" x14ac:dyDescent="0.25">
      <c r="A35" s="77" t="s">
        <v>64</v>
      </c>
      <c r="B35" s="74">
        <f t="shared" si="1"/>
        <v>81.67</v>
      </c>
      <c r="C35" s="10">
        <f t="shared" si="2"/>
        <v>16.329999999999998</v>
      </c>
      <c r="D35" s="43">
        <v>98</v>
      </c>
      <c r="E35" s="20"/>
    </row>
    <row r="36" spans="1:5" ht="24.75" customHeight="1" x14ac:dyDescent="0.25">
      <c r="A36" s="42" t="s">
        <v>67</v>
      </c>
      <c r="B36" s="10">
        <f t="shared" si="1"/>
        <v>8.33</v>
      </c>
      <c r="C36" s="10">
        <f t="shared" si="2"/>
        <v>1.67</v>
      </c>
      <c r="D36" s="43">
        <v>10</v>
      </c>
      <c r="E36" s="16"/>
    </row>
    <row r="37" spans="1:5" ht="29.25" customHeight="1" thickBot="1" x14ac:dyDescent="0.3">
      <c r="A37" s="44" t="s">
        <v>81</v>
      </c>
      <c r="B37" s="45">
        <f t="shared" si="1"/>
        <v>4.17</v>
      </c>
      <c r="C37" s="45">
        <f t="shared" si="2"/>
        <v>0.83</v>
      </c>
      <c r="D37" s="50">
        <v>5</v>
      </c>
      <c r="E37" s="16"/>
    </row>
    <row r="38" spans="1:5" ht="6.75" customHeight="1" x14ac:dyDescent="0.25">
      <c r="A38" s="56"/>
      <c r="B38" s="57"/>
      <c r="C38" s="57"/>
      <c r="D38" s="58"/>
      <c r="E38" s="20"/>
    </row>
    <row r="39" spans="1:5" ht="32.25" customHeight="1" x14ac:dyDescent="0.25">
      <c r="A39" s="21" t="s">
        <v>0</v>
      </c>
      <c r="B39" s="6" t="s">
        <v>21</v>
      </c>
      <c r="C39" s="4" t="s">
        <v>1</v>
      </c>
      <c r="D39" s="4" t="s">
        <v>2</v>
      </c>
      <c r="E39" s="1"/>
    </row>
    <row r="40" spans="1:5" ht="16.5" customHeight="1" thickBot="1" x14ac:dyDescent="0.3">
      <c r="A40" s="106" t="s">
        <v>6</v>
      </c>
      <c r="B40" s="92"/>
      <c r="C40" s="92"/>
      <c r="D40" s="107"/>
      <c r="E40" s="1"/>
    </row>
    <row r="41" spans="1:5" ht="18" customHeight="1" x14ac:dyDescent="0.25">
      <c r="A41" s="47" t="s">
        <v>43</v>
      </c>
      <c r="B41" s="48">
        <f t="shared" ref="B41:B46" si="5">ROUND((D41-C41),2)</f>
        <v>36.67</v>
      </c>
      <c r="C41" s="48">
        <f t="shared" si="2"/>
        <v>7.33</v>
      </c>
      <c r="D41" s="55">
        <v>44</v>
      </c>
      <c r="E41" s="1"/>
    </row>
    <row r="42" spans="1:5" ht="26.25" customHeight="1" x14ac:dyDescent="0.25">
      <c r="A42" s="42" t="s">
        <v>44</v>
      </c>
      <c r="B42" s="10">
        <f t="shared" si="5"/>
        <v>41.67</v>
      </c>
      <c r="C42" s="10">
        <f t="shared" si="2"/>
        <v>8.33</v>
      </c>
      <c r="D42" s="43">
        <v>50</v>
      </c>
      <c r="E42" s="1"/>
    </row>
    <row r="43" spans="1:5" ht="15.75" x14ac:dyDescent="0.25">
      <c r="A43" s="42" t="s">
        <v>45</v>
      </c>
      <c r="B43" s="10">
        <f t="shared" si="5"/>
        <v>45</v>
      </c>
      <c r="C43" s="10">
        <f t="shared" si="2"/>
        <v>9</v>
      </c>
      <c r="D43" s="43">
        <v>54</v>
      </c>
      <c r="E43" s="1"/>
    </row>
    <row r="44" spans="1:5" ht="15.75" x14ac:dyDescent="0.25">
      <c r="A44" s="42" t="s">
        <v>7</v>
      </c>
      <c r="B44" s="10">
        <f t="shared" si="5"/>
        <v>41.67</v>
      </c>
      <c r="C44" s="10">
        <f t="shared" si="2"/>
        <v>8.33</v>
      </c>
      <c r="D44" s="43">
        <v>50</v>
      </c>
      <c r="E44" s="1"/>
    </row>
    <row r="45" spans="1:5" ht="17.25" customHeight="1" x14ac:dyDescent="0.25">
      <c r="A45" s="42" t="s">
        <v>66</v>
      </c>
      <c r="B45" s="10">
        <f t="shared" si="5"/>
        <v>17.5</v>
      </c>
      <c r="C45" s="10">
        <f t="shared" si="2"/>
        <v>3.5</v>
      </c>
      <c r="D45" s="43">
        <v>21</v>
      </c>
      <c r="E45" s="1"/>
    </row>
    <row r="46" spans="1:5" ht="17.25" customHeight="1" thickBot="1" x14ac:dyDescent="0.3">
      <c r="A46" s="44" t="s">
        <v>36</v>
      </c>
      <c r="B46" s="45">
        <f t="shared" si="5"/>
        <v>2.5</v>
      </c>
      <c r="C46" s="45">
        <f t="shared" si="2"/>
        <v>0.5</v>
      </c>
      <c r="D46" s="46">
        <v>3</v>
      </c>
      <c r="E46" s="1"/>
    </row>
    <row r="47" spans="1:5" ht="21" customHeight="1" x14ac:dyDescent="0.25">
      <c r="A47" s="106" t="s">
        <v>53</v>
      </c>
      <c r="B47" s="92"/>
      <c r="C47" s="92"/>
      <c r="D47" s="107"/>
      <c r="E47" s="1"/>
    </row>
    <row r="48" spans="1:5" ht="15" customHeight="1" x14ac:dyDescent="0.25">
      <c r="A48" s="42" t="s">
        <v>54</v>
      </c>
      <c r="B48" s="10">
        <v>12.5</v>
      </c>
      <c r="C48" s="10">
        <v>2.5</v>
      </c>
      <c r="D48" s="10">
        <v>15</v>
      </c>
      <c r="E48" s="1"/>
    </row>
    <row r="49" spans="1:5" ht="20.25" customHeight="1" x14ac:dyDescent="0.25">
      <c r="A49" s="92" t="s">
        <v>8</v>
      </c>
      <c r="B49" s="92"/>
      <c r="C49" s="92"/>
      <c r="D49" s="92"/>
      <c r="E49" s="1"/>
    </row>
    <row r="50" spans="1:5" ht="12.75" customHeight="1" x14ac:dyDescent="0.25">
      <c r="A50" s="96" t="s">
        <v>51</v>
      </c>
      <c r="B50" s="97"/>
      <c r="C50" s="97"/>
      <c r="D50" s="98"/>
      <c r="E50" s="1"/>
    </row>
    <row r="51" spans="1:5" ht="46.5" customHeight="1" thickBot="1" x14ac:dyDescent="0.3">
      <c r="A51" s="68" t="s">
        <v>86</v>
      </c>
      <c r="B51" s="69">
        <f t="shared" ref="B51:B56" si="6">D51</f>
        <v>240</v>
      </c>
      <c r="C51" s="70" t="s">
        <v>9</v>
      </c>
      <c r="D51" s="71">
        <v>240</v>
      </c>
      <c r="E51" s="16"/>
    </row>
    <row r="52" spans="1:5" ht="40.5" customHeight="1" thickBot="1" x14ac:dyDescent="0.3">
      <c r="A52" s="72" t="s">
        <v>87</v>
      </c>
      <c r="B52" s="73">
        <v>250</v>
      </c>
      <c r="C52" s="74" t="s">
        <v>9</v>
      </c>
      <c r="D52" s="75">
        <v>260</v>
      </c>
      <c r="E52" s="16"/>
    </row>
    <row r="53" spans="1:5" ht="42" customHeight="1" thickBot="1" x14ac:dyDescent="0.3">
      <c r="A53" s="72" t="s">
        <v>88</v>
      </c>
      <c r="B53" s="73">
        <v>250</v>
      </c>
      <c r="C53" s="74" t="s">
        <v>9</v>
      </c>
      <c r="D53" s="75">
        <v>270</v>
      </c>
      <c r="E53" s="85"/>
    </row>
    <row r="54" spans="1:5" ht="42.75" customHeight="1" x14ac:dyDescent="0.25">
      <c r="A54" s="72" t="s">
        <v>89</v>
      </c>
      <c r="B54" s="73">
        <f t="shared" si="6"/>
        <v>285</v>
      </c>
      <c r="C54" s="74" t="s">
        <v>9</v>
      </c>
      <c r="D54" s="75">
        <v>285</v>
      </c>
      <c r="E54" s="16"/>
    </row>
    <row r="55" spans="1:5" ht="18.75" customHeight="1" x14ac:dyDescent="0.25">
      <c r="A55" s="99" t="s">
        <v>52</v>
      </c>
      <c r="B55" s="100"/>
      <c r="C55" s="100"/>
      <c r="D55" s="101"/>
      <c r="E55" s="16"/>
    </row>
    <row r="56" spans="1:5" ht="52.5" customHeight="1" x14ac:dyDescent="0.25">
      <c r="A56" s="68" t="s">
        <v>62</v>
      </c>
      <c r="B56" s="73">
        <f t="shared" si="6"/>
        <v>115</v>
      </c>
      <c r="C56" s="74" t="s">
        <v>9</v>
      </c>
      <c r="D56" s="75">
        <v>115</v>
      </c>
      <c r="E56" s="16"/>
    </row>
    <row r="57" spans="1:5" ht="30.75" customHeight="1" x14ac:dyDescent="0.25">
      <c r="A57" s="86" t="s">
        <v>82</v>
      </c>
      <c r="B57" s="87"/>
      <c r="C57" s="88"/>
      <c r="D57" s="89"/>
      <c r="E57" s="62"/>
    </row>
    <row r="58" spans="1:5" ht="19.5" customHeight="1" x14ac:dyDescent="0.25">
      <c r="A58" s="90" t="s">
        <v>28</v>
      </c>
      <c r="B58" s="91"/>
      <c r="C58" s="91"/>
      <c r="D58" s="91"/>
      <c r="E58" s="84"/>
    </row>
    <row r="59" spans="1:5" ht="25.5" customHeight="1" x14ac:dyDescent="0.25">
      <c r="A59" s="63" t="s">
        <v>68</v>
      </c>
      <c r="B59" s="57">
        <f t="shared" ref="B59:B73" si="7">ROUND((D59-C59),2)</f>
        <v>16.670000000000002</v>
      </c>
      <c r="C59" s="57">
        <f t="shared" si="2"/>
        <v>3.33</v>
      </c>
      <c r="D59" s="64">
        <v>20</v>
      </c>
      <c r="E59" s="1"/>
    </row>
    <row r="60" spans="1:5" ht="30.75" customHeight="1" thickBot="1" x14ac:dyDescent="0.3">
      <c r="A60" s="41" t="s">
        <v>69</v>
      </c>
      <c r="B60" s="45">
        <f t="shared" si="7"/>
        <v>33.33</v>
      </c>
      <c r="C60" s="45">
        <f t="shared" si="2"/>
        <v>6.67</v>
      </c>
      <c r="D60" s="50">
        <v>40</v>
      </c>
      <c r="E60" s="16"/>
    </row>
    <row r="61" spans="1:5" ht="21.75" customHeight="1" thickBot="1" x14ac:dyDescent="0.3">
      <c r="A61" s="92" t="s">
        <v>13</v>
      </c>
      <c r="B61" s="92"/>
      <c r="C61" s="92"/>
      <c r="D61" s="92"/>
      <c r="E61" s="1"/>
    </row>
    <row r="62" spans="1:5" ht="15" customHeight="1" x14ac:dyDescent="0.25">
      <c r="A62" s="38" t="s">
        <v>12</v>
      </c>
      <c r="B62" s="48">
        <f t="shared" si="7"/>
        <v>8.33</v>
      </c>
      <c r="C62" s="48">
        <f t="shared" si="2"/>
        <v>1.67</v>
      </c>
      <c r="D62" s="51">
        <v>10</v>
      </c>
      <c r="E62" s="1"/>
    </row>
    <row r="63" spans="1:5" ht="18.75" customHeight="1" x14ac:dyDescent="0.25">
      <c r="A63" s="93" t="s">
        <v>14</v>
      </c>
      <c r="B63" s="94"/>
      <c r="C63" s="94"/>
      <c r="D63" s="95"/>
      <c r="E63" s="1"/>
    </row>
    <row r="64" spans="1:5" ht="13.5" customHeight="1" x14ac:dyDescent="0.25">
      <c r="A64" s="52" t="s">
        <v>15</v>
      </c>
      <c r="B64" s="10">
        <f t="shared" si="7"/>
        <v>66.67</v>
      </c>
      <c r="C64" s="10">
        <f t="shared" si="2"/>
        <v>13.33</v>
      </c>
      <c r="D64" s="43">
        <v>80</v>
      </c>
      <c r="E64" s="1"/>
    </row>
    <row r="65" spans="1:5" ht="14.25" customHeight="1" x14ac:dyDescent="0.25">
      <c r="A65" s="52" t="s">
        <v>16</v>
      </c>
      <c r="B65" s="10">
        <f t="shared" si="7"/>
        <v>5</v>
      </c>
      <c r="C65" s="10">
        <f t="shared" si="2"/>
        <v>1</v>
      </c>
      <c r="D65" s="43">
        <v>6</v>
      </c>
      <c r="E65" s="1"/>
    </row>
    <row r="66" spans="1:5" ht="12.75" customHeight="1" thickBot="1" x14ac:dyDescent="0.3">
      <c r="A66" s="53" t="s">
        <v>17</v>
      </c>
      <c r="B66" s="45">
        <f t="shared" si="7"/>
        <v>1.67</v>
      </c>
      <c r="C66" s="45">
        <f t="shared" si="2"/>
        <v>0.33</v>
      </c>
      <c r="D66" s="46">
        <v>2</v>
      </c>
      <c r="E66" s="1"/>
    </row>
    <row r="67" spans="1:5" ht="23.25" customHeight="1" thickBot="1" x14ac:dyDescent="0.3">
      <c r="A67" s="92" t="s">
        <v>18</v>
      </c>
      <c r="B67" s="92"/>
      <c r="C67" s="92"/>
      <c r="D67" s="92"/>
    </row>
    <row r="68" spans="1:5" ht="21" customHeight="1" thickBot="1" x14ac:dyDescent="0.3">
      <c r="A68" s="38" t="s">
        <v>19</v>
      </c>
      <c r="B68" s="48">
        <f t="shared" si="7"/>
        <v>12.5</v>
      </c>
      <c r="C68" s="48">
        <f t="shared" si="2"/>
        <v>2.5</v>
      </c>
      <c r="D68" s="49">
        <v>15</v>
      </c>
    </row>
    <row r="69" spans="1:5" ht="29.25" customHeight="1" x14ac:dyDescent="0.25">
      <c r="A69" s="38" t="s">
        <v>83</v>
      </c>
      <c r="B69" s="57">
        <f t="shared" si="7"/>
        <v>8.33</v>
      </c>
      <c r="C69" s="57">
        <f t="shared" si="2"/>
        <v>1.67</v>
      </c>
      <c r="D69" s="64">
        <v>10</v>
      </c>
    </row>
    <row r="70" spans="1:5" ht="31.9" customHeight="1" x14ac:dyDescent="0.25">
      <c r="A70" s="30" t="s">
        <v>84</v>
      </c>
      <c r="B70" s="10">
        <f t="shared" si="7"/>
        <v>16.670000000000002</v>
      </c>
      <c r="C70" s="10">
        <f t="shared" si="2"/>
        <v>3.33</v>
      </c>
      <c r="D70" s="54">
        <v>20</v>
      </c>
    </row>
    <row r="71" spans="1:5" ht="31.5" customHeight="1" x14ac:dyDescent="0.25">
      <c r="A71" s="42" t="s">
        <v>20</v>
      </c>
      <c r="B71" s="10">
        <f t="shared" si="7"/>
        <v>10</v>
      </c>
      <c r="C71" s="10">
        <f t="shared" si="2"/>
        <v>2</v>
      </c>
      <c r="D71" s="43">
        <v>12</v>
      </c>
    </row>
    <row r="72" spans="1:5" ht="27.75" customHeight="1" x14ac:dyDescent="0.25">
      <c r="A72" s="42" t="s">
        <v>35</v>
      </c>
      <c r="B72" s="10">
        <f t="shared" si="7"/>
        <v>2.5</v>
      </c>
      <c r="C72" s="10">
        <f t="shared" si="2"/>
        <v>0.5</v>
      </c>
      <c r="D72" s="43">
        <v>3</v>
      </c>
    </row>
    <row r="73" spans="1:5" ht="28.5" customHeight="1" thickBot="1" x14ac:dyDescent="0.3">
      <c r="A73" s="44" t="s">
        <v>85</v>
      </c>
      <c r="B73" s="45">
        <f t="shared" si="7"/>
        <v>112.5</v>
      </c>
      <c r="C73" s="45">
        <f t="shared" si="2"/>
        <v>22.5</v>
      </c>
      <c r="D73" s="46">
        <v>135</v>
      </c>
    </row>
  </sheetData>
  <mergeCells count="27">
    <mergeCell ref="A9:D9"/>
    <mergeCell ref="A10:D10"/>
    <mergeCell ref="A5:B5"/>
    <mergeCell ref="C5:D5"/>
    <mergeCell ref="C6:D6"/>
    <mergeCell ref="A7:D7"/>
    <mergeCell ref="A8:D8"/>
    <mergeCell ref="A4:B4"/>
    <mergeCell ref="C4:D4"/>
    <mergeCell ref="C1:D1"/>
    <mergeCell ref="A2:B2"/>
    <mergeCell ref="C2:D2"/>
    <mergeCell ref="A3:B3"/>
    <mergeCell ref="C3:D3"/>
    <mergeCell ref="A11:D11"/>
    <mergeCell ref="A13:D13"/>
    <mergeCell ref="A25:D25"/>
    <mergeCell ref="A32:D32"/>
    <mergeCell ref="A49:D49"/>
    <mergeCell ref="A47:D47"/>
    <mergeCell ref="A40:D40"/>
    <mergeCell ref="A58:D58"/>
    <mergeCell ref="A61:D61"/>
    <mergeCell ref="A63:D63"/>
    <mergeCell ref="A67:D67"/>
    <mergeCell ref="A50:D50"/>
    <mergeCell ref="A55:D55"/>
  </mergeCells>
  <pageMargins left="0.51181102362204722" right="0.11811023622047245" top="0.19685039370078741" bottom="0.15748031496062992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opLeftCell="A10" workbookViewId="0">
      <selection activeCell="A18" sqref="A18"/>
    </sheetView>
  </sheetViews>
  <sheetFormatPr defaultColWidth="9.140625" defaultRowHeight="15" x14ac:dyDescent="0.25"/>
  <cols>
    <col min="1" max="1" width="67.85546875" style="2" customWidth="1"/>
    <col min="2" max="2" width="9.28515625" style="5" customWidth="1"/>
    <col min="3" max="3" width="9" style="3" customWidth="1"/>
    <col min="4" max="4" width="11.42578125" style="3" customWidth="1"/>
    <col min="5" max="16384" width="9.140625" style="2"/>
  </cols>
  <sheetData>
    <row r="1" spans="1:5" ht="37.15" customHeight="1" x14ac:dyDescent="0.3">
      <c r="A1" s="116" t="s">
        <v>32</v>
      </c>
      <c r="B1" s="116"/>
      <c r="C1" s="116"/>
      <c r="D1" s="116"/>
    </row>
    <row r="2" spans="1:5" ht="6.75" customHeight="1" x14ac:dyDescent="0.25"/>
    <row r="3" spans="1:5" ht="33.75" customHeight="1" thickBot="1" x14ac:dyDescent="0.3">
      <c r="A3" s="27" t="s">
        <v>0</v>
      </c>
      <c r="B3" s="28" t="s">
        <v>21</v>
      </c>
      <c r="C3" s="29" t="s">
        <v>1</v>
      </c>
      <c r="D3" s="29" t="s">
        <v>2</v>
      </c>
      <c r="E3" s="1"/>
    </row>
    <row r="4" spans="1:5" ht="46.5" customHeight="1" x14ac:dyDescent="0.25">
      <c r="A4" s="117" t="s">
        <v>37</v>
      </c>
      <c r="B4" s="118"/>
      <c r="C4" s="118"/>
      <c r="D4" s="119"/>
      <c r="E4" s="17"/>
    </row>
    <row r="5" spans="1:5" ht="30" customHeight="1" x14ac:dyDescent="0.25">
      <c r="A5" s="30" t="s">
        <v>40</v>
      </c>
      <c r="B5" s="11">
        <f t="shared" ref="B5:B9" si="0">ROUND((D5-C5),2)</f>
        <v>150</v>
      </c>
      <c r="C5" s="11">
        <f t="shared" ref="C5:C9" si="1" xml:space="preserve"> ROUND(D5*20/120,2)</f>
        <v>30</v>
      </c>
      <c r="D5" s="31">
        <v>180</v>
      </c>
      <c r="E5" s="1"/>
    </row>
    <row r="6" spans="1:5" ht="52.5" customHeight="1" x14ac:dyDescent="0.25">
      <c r="A6" s="30" t="s">
        <v>41</v>
      </c>
      <c r="B6" s="11">
        <f t="shared" si="0"/>
        <v>158.33000000000001</v>
      </c>
      <c r="C6" s="11">
        <f t="shared" si="1"/>
        <v>31.67</v>
      </c>
      <c r="D6" s="31">
        <v>190</v>
      </c>
      <c r="E6" s="17"/>
    </row>
    <row r="7" spans="1:5" ht="44.25" customHeight="1" x14ac:dyDescent="0.25">
      <c r="A7" s="30" t="s">
        <v>46</v>
      </c>
      <c r="B7" s="11">
        <f t="shared" si="0"/>
        <v>158.33000000000001</v>
      </c>
      <c r="C7" s="11">
        <f t="shared" si="1"/>
        <v>31.67</v>
      </c>
      <c r="D7" s="31">
        <v>190</v>
      </c>
      <c r="E7" s="1"/>
    </row>
    <row r="8" spans="1:5" ht="52.5" customHeight="1" x14ac:dyDescent="0.25">
      <c r="A8" s="30" t="s">
        <v>47</v>
      </c>
      <c r="B8" s="11">
        <f t="shared" si="0"/>
        <v>158.33000000000001</v>
      </c>
      <c r="C8" s="11">
        <f t="shared" si="1"/>
        <v>31.67</v>
      </c>
      <c r="D8" s="31">
        <v>190</v>
      </c>
      <c r="E8" s="1"/>
    </row>
    <row r="9" spans="1:5" ht="63" customHeight="1" x14ac:dyDescent="0.25">
      <c r="A9" s="32" t="s">
        <v>48</v>
      </c>
      <c r="B9" s="18">
        <f t="shared" si="0"/>
        <v>208.33</v>
      </c>
      <c r="C9" s="18">
        <f t="shared" si="1"/>
        <v>41.67</v>
      </c>
      <c r="D9" s="33">
        <v>250</v>
      </c>
      <c r="E9" s="1"/>
    </row>
    <row r="10" spans="1:5" ht="53.25" customHeight="1" x14ac:dyDescent="0.25">
      <c r="A10" s="30" t="s">
        <v>50</v>
      </c>
      <c r="B10" s="11">
        <f t="shared" ref="B10" si="2">ROUND((D10-C10),2)</f>
        <v>225</v>
      </c>
      <c r="C10" s="11">
        <f t="shared" ref="C10" si="3" xml:space="preserve"> ROUND(D10*20/120,2)</f>
        <v>45</v>
      </c>
      <c r="D10" s="34">
        <v>270</v>
      </c>
      <c r="E10" s="1"/>
    </row>
    <row r="11" spans="1:5" ht="64.5" customHeight="1" thickBot="1" x14ac:dyDescent="0.3">
      <c r="A11" s="35" t="s">
        <v>49</v>
      </c>
      <c r="B11" s="36">
        <f t="shared" ref="B11" si="4">ROUND((D11-C11),2)</f>
        <v>266.67</v>
      </c>
      <c r="C11" s="36">
        <f t="shared" ref="C11" si="5" xml:space="preserve"> ROUND(D11*20/120,2)</f>
        <v>53.33</v>
      </c>
      <c r="D11" s="37">
        <v>320</v>
      </c>
      <c r="E11" s="1"/>
    </row>
    <row r="12" spans="1:5" ht="22.15" customHeight="1" thickBot="1" x14ac:dyDescent="0.3">
      <c r="A12" s="120" t="s">
        <v>29</v>
      </c>
      <c r="B12" s="121"/>
      <c r="C12" s="121"/>
      <c r="D12" s="122"/>
      <c r="E12" s="17"/>
    </row>
    <row r="13" spans="1:5" ht="42.75" customHeight="1" thickBot="1" x14ac:dyDescent="0.3">
      <c r="A13" s="38" t="s">
        <v>71</v>
      </c>
      <c r="B13" s="39">
        <f>ROUND((D13-C13),2)</f>
        <v>66.67</v>
      </c>
      <c r="C13" s="39">
        <f xml:space="preserve"> ROUND(D13*20/120,2)</f>
        <v>13.33</v>
      </c>
      <c r="D13" s="40">
        <v>80</v>
      </c>
      <c r="E13" s="17"/>
    </row>
    <row r="14" spans="1:5" ht="42.75" customHeight="1" x14ac:dyDescent="0.25">
      <c r="A14" s="38" t="s">
        <v>70</v>
      </c>
      <c r="B14" s="79">
        <f>ROUND((D14-C14),2)</f>
        <v>75</v>
      </c>
      <c r="C14" s="79">
        <f xml:space="preserve"> ROUND(D14*20/120,2)</f>
        <v>15</v>
      </c>
      <c r="D14" s="80">
        <v>90</v>
      </c>
      <c r="E14" s="78"/>
    </row>
    <row r="15" spans="1:5" ht="52.5" customHeight="1" thickBot="1" x14ac:dyDescent="0.3">
      <c r="A15" s="41" t="s">
        <v>38</v>
      </c>
      <c r="B15" s="81">
        <f>ROUND((D15-C15),2)</f>
        <v>75</v>
      </c>
      <c r="C15" s="81">
        <f xml:space="preserve"> ROUND(D15*20/120,2)</f>
        <v>15</v>
      </c>
      <c r="D15" s="82">
        <v>90</v>
      </c>
      <c r="E15" s="1"/>
    </row>
    <row r="16" spans="1:5" ht="52.5" customHeight="1" thickBot="1" x14ac:dyDescent="0.3">
      <c r="A16" s="41" t="s">
        <v>72</v>
      </c>
      <c r="B16" s="11">
        <f>ROUND((D16-C16),2)</f>
        <v>83.33</v>
      </c>
      <c r="C16" s="11">
        <f xml:space="preserve"> ROUND(D16*20/120,2)</f>
        <v>16.670000000000002</v>
      </c>
      <c r="D16" s="83">
        <v>100</v>
      </c>
      <c r="E16" s="1"/>
    </row>
    <row r="17" spans="1:5" ht="18" customHeight="1" thickBot="1" x14ac:dyDescent="0.3">
      <c r="A17" s="123" t="s">
        <v>30</v>
      </c>
      <c r="B17" s="123"/>
      <c r="C17" s="123"/>
      <c r="D17" s="123"/>
      <c r="E17" s="1"/>
    </row>
    <row r="18" spans="1:5" ht="28.5" customHeight="1" thickBot="1" x14ac:dyDescent="0.3">
      <c r="A18" s="22" t="s">
        <v>91</v>
      </c>
      <c r="B18" s="23">
        <f>ROUND((D18-C18),2)</f>
        <v>58.33</v>
      </c>
      <c r="C18" s="23">
        <f xml:space="preserve"> ROUND(D18*20/120,2)</f>
        <v>11.67</v>
      </c>
      <c r="D18" s="24">
        <v>70</v>
      </c>
      <c r="E18" s="1"/>
    </row>
    <row r="19" spans="1:5" ht="29.25" customHeight="1" thickBot="1" x14ac:dyDescent="0.3">
      <c r="A19" s="22" t="s">
        <v>90</v>
      </c>
      <c r="B19" s="23">
        <f>ROUND((D19-C19),2)</f>
        <v>12.5</v>
      </c>
      <c r="C19" s="23">
        <f xml:space="preserve"> ROUND(D19*20/120,2)</f>
        <v>2.5</v>
      </c>
      <c r="D19" s="24">
        <v>15</v>
      </c>
      <c r="E19" s="1"/>
    </row>
    <row r="20" spans="1:5" ht="44.25" customHeight="1" thickBot="1" x14ac:dyDescent="0.3">
      <c r="A20" s="22" t="s">
        <v>39</v>
      </c>
      <c r="B20" s="23">
        <f>ROUND((D20-C20),2)</f>
        <v>33.33</v>
      </c>
      <c r="C20" s="23">
        <f xml:space="preserve"> ROUND(D20*20/120,2)</f>
        <v>6.67</v>
      </c>
      <c r="D20" s="25">
        <v>40</v>
      </c>
      <c r="E20" s="17"/>
    </row>
    <row r="21" spans="1:5" ht="17.25" customHeight="1" thickBot="1" x14ac:dyDescent="0.3">
      <c r="A21" s="124" t="s">
        <v>10</v>
      </c>
      <c r="B21" s="124"/>
      <c r="C21" s="124"/>
      <c r="D21" s="124"/>
      <c r="E21" s="1"/>
    </row>
    <row r="22" spans="1:5" ht="48" customHeight="1" thickBot="1" x14ac:dyDescent="0.3">
      <c r="A22" s="26" t="s">
        <v>11</v>
      </c>
      <c r="B22" s="23">
        <f t="shared" ref="B22" si="6">ROUND((D22-C22),2)</f>
        <v>50</v>
      </c>
      <c r="C22" s="23">
        <f t="shared" ref="C22" si="7" xml:space="preserve"> ROUND(D22*20/120,2)</f>
        <v>10</v>
      </c>
      <c r="D22" s="24">
        <v>60</v>
      </c>
      <c r="E22" s="17"/>
    </row>
    <row r="23" spans="1:5" ht="43.5" hidden="1" customHeight="1" x14ac:dyDescent="0.25">
      <c r="A23" s="125"/>
      <c r="B23" s="126"/>
      <c r="C23" s="126"/>
      <c r="D23" s="127"/>
      <c r="E23" s="1"/>
    </row>
    <row r="24" spans="1:5" ht="15" customHeight="1" x14ac:dyDescent="0.25">
      <c r="A24" s="7"/>
      <c r="B24" s="9"/>
      <c r="C24" s="9"/>
      <c r="D24" s="9"/>
      <c r="E24" s="1"/>
    </row>
    <row r="25" spans="1:5" ht="15.75" customHeight="1" x14ac:dyDescent="0.25">
      <c r="A25" s="8"/>
      <c r="B25" s="9"/>
      <c r="C25" s="9"/>
      <c r="D25" s="9"/>
      <c r="E25" s="1"/>
    </row>
    <row r="26" spans="1:5" ht="15.75" x14ac:dyDescent="0.25">
      <c r="A26" s="8"/>
      <c r="B26" s="13"/>
      <c r="C26" s="13"/>
      <c r="D26" s="13"/>
      <c r="E26" s="1"/>
    </row>
    <row r="27" spans="1:5" ht="15.75" x14ac:dyDescent="0.25">
      <c r="A27" s="8"/>
      <c r="B27" s="14"/>
      <c r="C27" s="13"/>
      <c r="D27" s="13"/>
      <c r="E27" s="1"/>
    </row>
    <row r="28" spans="1:5" ht="22.7" customHeight="1" x14ac:dyDescent="0.25">
      <c r="A28" s="8"/>
      <c r="B28" s="15"/>
      <c r="C28" s="13"/>
      <c r="D28" s="13"/>
    </row>
    <row r="29" spans="1:5" ht="15.75" x14ac:dyDescent="0.25">
      <c r="A29" s="8"/>
      <c r="B29" s="15"/>
      <c r="C29" s="13"/>
      <c r="D29" s="13"/>
    </row>
    <row r="30" spans="1:5" ht="15.75" x14ac:dyDescent="0.25">
      <c r="A30" s="8"/>
      <c r="B30" s="15"/>
      <c r="C30" s="13"/>
      <c r="D30" s="13"/>
    </row>
    <row r="31" spans="1:5" ht="15.75" x14ac:dyDescent="0.25">
      <c r="A31" s="8"/>
      <c r="B31" s="15"/>
      <c r="C31" s="13"/>
      <c r="D31" s="13"/>
    </row>
    <row r="32" spans="1:5" ht="33" customHeight="1" x14ac:dyDescent="0.25">
      <c r="A32" s="8"/>
      <c r="B32" s="15"/>
      <c r="C32" s="13"/>
      <c r="D32" s="13"/>
    </row>
    <row r="33" spans="1:5" ht="15.75" x14ac:dyDescent="0.25">
      <c r="A33" s="8"/>
      <c r="B33" s="15"/>
      <c r="C33" s="13"/>
      <c r="D33" s="13"/>
    </row>
    <row r="34" spans="1:5" ht="15.75" x14ac:dyDescent="0.25">
      <c r="A34" s="8"/>
      <c r="B34" s="15"/>
      <c r="C34" s="13"/>
      <c r="D34" s="13"/>
    </row>
    <row r="35" spans="1:5" ht="15.75" x14ac:dyDescent="0.25">
      <c r="A35" s="8"/>
      <c r="B35" s="15"/>
      <c r="C35" s="13"/>
      <c r="D35" s="13"/>
      <c r="E35" s="115"/>
    </row>
    <row r="36" spans="1:5" ht="31.7" customHeight="1" x14ac:dyDescent="0.25">
      <c r="A36" s="8"/>
      <c r="B36" s="15"/>
      <c r="C36" s="13"/>
      <c r="D36" s="13"/>
      <c r="E36" s="115"/>
    </row>
    <row r="37" spans="1:5" ht="15.75" x14ac:dyDescent="0.25">
      <c r="A37" s="8"/>
      <c r="B37" s="13"/>
      <c r="C37" s="13"/>
      <c r="D37" s="13"/>
      <c r="E37" s="17"/>
    </row>
  </sheetData>
  <mergeCells count="7">
    <mergeCell ref="E35:E36"/>
    <mergeCell ref="A1:D1"/>
    <mergeCell ref="A4:D4"/>
    <mergeCell ref="A12:D12"/>
    <mergeCell ref="A17:D17"/>
    <mergeCell ref="A21:D21"/>
    <mergeCell ref="A23:D23"/>
  </mergeCells>
  <pageMargins left="0.51181102362204722" right="0.11811023622047245" top="0.19685039370078741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Услуги спортсооружений (2026)</vt:lpstr>
      <vt:lpstr>спорт-мас мероприятия (2026 )</vt:lpstr>
      <vt:lpstr>'спорт-мас мероприятия (2026 )'!Область_печати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2026-08-24T08:00:01Z</dcterms:modified>
</cp:coreProperties>
</file>